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<sst xmlns="http://schemas.openxmlformats.org/spreadsheetml/2006/main" count="870" uniqueCount="151">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</sst>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22987</v>
      </c>
      <c r="E7" s="40"/>
    </row>
    <row r="8" spans="2:5" ht="15.75" thickBot="1">
      <c r="B8" s="9"/>
      <c r="C8" s="6" t="s">
        <v>7</v>
      </c>
      <c r="D8" s="41"/>
      <c r="E8" s="42">
        <v>50083.02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146612.46</v>
      </c>
      <c r="E10" s="45">
        <v>156048.19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16160.52</v>
      </c>
      <c r="E14" s="45">
        <v>19775.49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162772.97999999998</v>
      </c>
      <c r="E16" s="51">
        <f>E10+E11+E12+E13+E14+E15</f>
        <v>175823.68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87610.66</v>
      </c>
      <c r="E18" s="45">
        <v>97191.20999999999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87610.66</v>
      </c>
      <c r="E23" s="51">
        <f>E18+E19+E20+E21+E22</f>
        <v>97191.20999999999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24753.32</v>
      </c>
      <c r="E25" s="45">
        <v>27427.07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48812.97</v>
      </c>
      <c r="E29" s="50">
        <v>53750.44</v>
      </c>
    </row>
    <row r="30" spans="2:5" ht="15.75" thickBot="1">
      <c r="B30" s="16">
        <v>30000</v>
      </c>
      <c r="C30" s="15" t="s">
        <v>32</v>
      </c>
      <c r="D30" s="48">
        <f>D25+D26+D27+D28+D29</f>
        <v>74066.29000000001</v>
      </c>
      <c r="E30" s="51">
        <f>E25+E26+E27+E28+E29</f>
        <v>81677.51000000001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380000</v>
      </c>
      <c r="E33" s="59">
        <v>380000</v>
      </c>
    </row>
    <row r="34" spans="2:5" ht="15">
      <c r="B34" s="13">
        <v>40300</v>
      </c>
      <c r="C34" s="54" t="s">
        <v>37</v>
      </c>
      <c r="D34" s="61">
        <v>10165</v>
      </c>
      <c r="E34" s="45">
        <v>206847.59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</v>
      </c>
      <c r="E36" s="50">
        <v>6673.56</v>
      </c>
    </row>
    <row r="37" spans="2:5" ht="15.75" thickBot="1">
      <c r="B37" s="16">
        <v>40000</v>
      </c>
      <c r="C37" s="15" t="s">
        <v>40</v>
      </c>
      <c r="D37" s="48">
        <f>D32+D33+D34+D35+D36</f>
        <v>391165</v>
      </c>
      <c r="E37" s="51">
        <f>E32+E33+E34+E35+E36</f>
        <v>593521.15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125000</v>
      </c>
      <c r="E51" s="62">
        <v>125000</v>
      </c>
    </row>
    <row r="52" spans="2:5" ht="15.75" thickBot="1">
      <c r="B52" s="16">
        <v>70000</v>
      </c>
      <c r="C52" s="15" t="s">
        <v>58</v>
      </c>
      <c r="D52" s="48">
        <f>D51</f>
        <v>125000</v>
      </c>
      <c r="E52" s="51">
        <f>E51</f>
        <v>125000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121000</v>
      </c>
      <c r="E54" s="45">
        <v>121825.21</v>
      </c>
    </row>
    <row r="55" spans="2:5" ht="15">
      <c r="B55" s="13">
        <v>90200</v>
      </c>
      <c r="C55" s="54" t="s">
        <v>62</v>
      </c>
      <c r="D55" s="61">
        <v>10000</v>
      </c>
      <c r="E55" s="62">
        <v>11005.34</v>
      </c>
    </row>
    <row r="56" spans="2:5" ht="15.75" thickBot="1">
      <c r="B56" s="16">
        <v>90000</v>
      </c>
      <c r="C56" s="15" t="s">
        <v>63</v>
      </c>
      <c r="D56" s="48">
        <f>D54+D55</f>
        <v>131000</v>
      </c>
      <c r="E56" s="51">
        <f>E54+E55</f>
        <v>132830.55000000002</v>
      </c>
    </row>
    <row r="57" spans="2:5" ht="16.5" thickBot="1" thickTop="1">
      <c r="B57" s="109" t="s">
        <v>64</v>
      </c>
      <c r="C57" s="110"/>
      <c r="D57" s="52">
        <f>D16+D23+D30+D37+D43+D49+D52+D56</f>
        <v>971614.9299999999</v>
      </c>
      <c r="E57" s="55">
        <f>E16+E23+E30+E37+E43+E49+E52+E56</f>
        <v>1206044.1</v>
      </c>
    </row>
    <row r="58" spans="2:5" ht="16.5" thickBot="1" thickTop="1">
      <c r="B58" s="109" t="s">
        <v>65</v>
      </c>
      <c r="C58" s="110"/>
      <c r="D58" s="52">
        <f>D57+D5+D6+D7+D8</f>
        <v>994601.9299999999</v>
      </c>
      <c r="E58" s="55">
        <f>E57+E5+E6+E7+E8</f>
        <v>1256127.12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147590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163590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85239.42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85239.42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27550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41135.28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69185.28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125000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574014.7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574014.7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147590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16000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163590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85239.42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85239.42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27550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41135.28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69185.28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125000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574014.7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574014.7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110500</v>
      </c>
      <c r="E10" s="89">
        <v>0</v>
      </c>
      <c r="F10" s="90">
        <v>125862.26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110500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125862.26</v>
      </c>
    </row>
    <row r="11" spans="2:76" ht="15">
      <c r="B11" s="13">
        <v>102</v>
      </c>
      <c r="C11" s="25" t="s">
        <v>92</v>
      </c>
      <c r="D11" s="88">
        <v>8300</v>
      </c>
      <c r="E11" s="89">
        <v>0</v>
      </c>
      <c r="F11" s="90">
        <v>8300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1050</v>
      </c>
      <c r="AF11" s="89">
        <v>0</v>
      </c>
      <c r="AG11" s="90">
        <v>1050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9350</v>
      </c>
      <c r="BW11" s="77">
        <f t="shared" si="1"/>
        <v>0</v>
      </c>
      <c r="BX11" s="79">
        <f t="shared" si="2"/>
        <v>9350</v>
      </c>
    </row>
    <row r="12" spans="2:76" ht="15">
      <c r="B12" s="13">
        <v>103</v>
      </c>
      <c r="C12" s="25" t="s">
        <v>93</v>
      </c>
      <c r="D12" s="88">
        <v>30712.52</v>
      </c>
      <c r="E12" s="89">
        <v>0</v>
      </c>
      <c r="F12" s="90">
        <v>34659.93</v>
      </c>
      <c r="G12" s="88"/>
      <c r="H12" s="89"/>
      <c r="I12" s="90"/>
      <c r="J12" s="97"/>
      <c r="K12" s="89"/>
      <c r="L12" s="101"/>
      <c r="M12" s="91">
        <v>70</v>
      </c>
      <c r="N12" s="89">
        <v>0</v>
      </c>
      <c r="O12" s="90">
        <v>70</v>
      </c>
      <c r="P12" s="91">
        <v>0</v>
      </c>
      <c r="Q12" s="89">
        <v>0</v>
      </c>
      <c r="R12" s="90">
        <v>588.35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24312.94</v>
      </c>
      <c r="AC12" s="89">
        <v>0</v>
      </c>
      <c r="AD12" s="90">
        <v>24696.14</v>
      </c>
      <c r="AE12" s="91">
        <v>30000</v>
      </c>
      <c r="AF12" s="89">
        <v>0</v>
      </c>
      <c r="AG12" s="90">
        <v>30261.47</v>
      </c>
      <c r="AH12" s="91"/>
      <c r="AI12" s="89"/>
      <c r="AJ12" s="90"/>
      <c r="AK12" s="91">
        <v>4300</v>
      </c>
      <c r="AL12" s="89">
        <v>0</v>
      </c>
      <c r="AM12" s="90">
        <v>6665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89395.45999999999</v>
      </c>
      <c r="BW12" s="77">
        <f t="shared" si="1"/>
        <v>0</v>
      </c>
      <c r="BX12" s="79">
        <f t="shared" si="2"/>
        <v>96940.89</v>
      </c>
    </row>
    <row r="13" spans="2:76" ht="15">
      <c r="B13" s="13">
        <v>104</v>
      </c>
      <c r="C13" s="25" t="s">
        <v>19</v>
      </c>
      <c r="D13" s="88">
        <v>31000</v>
      </c>
      <c r="E13" s="89">
        <v>0</v>
      </c>
      <c r="F13" s="90">
        <v>31700</v>
      </c>
      <c r="G13" s="88"/>
      <c r="H13" s="89"/>
      <c r="I13" s="90"/>
      <c r="J13" s="97"/>
      <c r="K13" s="89"/>
      <c r="L13" s="101"/>
      <c r="M13" s="91">
        <v>3100</v>
      </c>
      <c r="N13" s="89">
        <v>0</v>
      </c>
      <c r="O13" s="90">
        <v>5578.68</v>
      </c>
      <c r="P13" s="91">
        <v>0</v>
      </c>
      <c r="Q13" s="89">
        <v>0</v>
      </c>
      <c r="R13" s="90">
        <v>54.82</v>
      </c>
      <c r="S13" s="91"/>
      <c r="T13" s="89"/>
      <c r="U13" s="90"/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2208.9300000000003</v>
      </c>
      <c r="AC13" s="89">
        <v>0</v>
      </c>
      <c r="AD13" s="90">
        <v>2208.9300000000003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3750</v>
      </c>
      <c r="AL13" s="89">
        <v>0</v>
      </c>
      <c r="AM13" s="90">
        <v>3750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40058.93</v>
      </c>
      <c r="BW13" s="77">
        <f t="shared" si="1"/>
        <v>0</v>
      </c>
      <c r="BX13" s="79">
        <f t="shared" si="2"/>
        <v>43292.43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22414</v>
      </c>
      <c r="BM16" s="89">
        <v>0</v>
      </c>
      <c r="BN16" s="90">
        <v>22414</v>
      </c>
      <c r="BO16" s="91"/>
      <c r="BP16" s="89"/>
      <c r="BQ16" s="90"/>
      <c r="BR16" s="97"/>
      <c r="BS16" s="89"/>
      <c r="BT16" s="101"/>
      <c r="BU16" s="76"/>
      <c r="BV16" s="85">
        <f t="shared" si="0"/>
        <v>22414</v>
      </c>
      <c r="BW16" s="77">
        <f t="shared" si="1"/>
        <v>0</v>
      </c>
      <c r="BX16" s="79">
        <f t="shared" si="2"/>
        <v>22414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1401.43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1401.43</v>
      </c>
    </row>
    <row r="19" spans="2:76" ht="15">
      <c r="B19" s="13">
        <v>110</v>
      </c>
      <c r="C19" s="25" t="s">
        <v>98</v>
      </c>
      <c r="D19" s="88">
        <v>7900</v>
      </c>
      <c r="E19" s="89">
        <v>0</v>
      </c>
      <c r="F19" s="90">
        <v>9078.19</v>
      </c>
      <c r="G19" s="88"/>
      <c r="H19" s="89"/>
      <c r="I19" s="90"/>
      <c r="J19" s="97"/>
      <c r="K19" s="89"/>
      <c r="L19" s="101"/>
      <c r="M19" s="97">
        <v>3000</v>
      </c>
      <c r="N19" s="89">
        <v>0</v>
      </c>
      <c r="O19" s="101">
        <v>5251.82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>
        <v>0</v>
      </c>
      <c r="AO19" s="89">
        <v>0</v>
      </c>
      <c r="AP19" s="101">
        <v>0</v>
      </c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8914.54</v>
      </c>
      <c r="BJ19" s="89">
        <v>0</v>
      </c>
      <c r="BK19" s="101">
        <v>3910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19814.54</v>
      </c>
      <c r="BW19" s="77">
        <f t="shared" si="1"/>
        <v>0</v>
      </c>
      <c r="BX19" s="79">
        <f t="shared" si="2"/>
        <v>18240.010000000002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189412.52</v>
      </c>
      <c r="E20" s="78">
        <f t="shared" si="3"/>
        <v>0</v>
      </c>
      <c r="F20" s="79">
        <f t="shared" si="3"/>
        <v>211001.81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6170</v>
      </c>
      <c r="N20" s="78">
        <f t="shared" si="3"/>
        <v>0</v>
      </c>
      <c r="O20" s="77">
        <f t="shared" si="3"/>
        <v>10900.5</v>
      </c>
      <c r="P20" s="98">
        <f t="shared" si="3"/>
        <v>0</v>
      </c>
      <c r="Q20" s="78">
        <f t="shared" si="3"/>
        <v>0</v>
      </c>
      <c r="R20" s="77">
        <f t="shared" si="3"/>
        <v>643.1700000000001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26521.87</v>
      </c>
      <c r="AC20" s="78">
        <f t="shared" si="3"/>
        <v>0</v>
      </c>
      <c r="AD20" s="77">
        <f t="shared" si="3"/>
        <v>26905.07</v>
      </c>
      <c r="AE20" s="98">
        <f t="shared" si="3"/>
        <v>31050</v>
      </c>
      <c r="AF20" s="78">
        <f t="shared" si="3"/>
        <v>0</v>
      </c>
      <c r="AG20" s="77">
        <f t="shared" si="3"/>
        <v>31311.47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8050</v>
      </c>
      <c r="AL20" s="78">
        <f t="shared" si="3"/>
        <v>0</v>
      </c>
      <c r="AM20" s="77">
        <f t="shared" si="3"/>
        <v>10415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8914.54</v>
      </c>
      <c r="BJ20" s="78">
        <f t="shared" si="3"/>
        <v>0</v>
      </c>
      <c r="BK20" s="77">
        <f t="shared" si="3"/>
        <v>3910</v>
      </c>
      <c r="BL20" s="98">
        <f t="shared" si="3"/>
        <v>22414</v>
      </c>
      <c r="BM20" s="78">
        <f t="shared" si="3"/>
        <v>0</v>
      </c>
      <c r="BN20" s="77">
        <f t="shared" si="3"/>
        <v>22414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292532.93</v>
      </c>
      <c r="BW20" s="77">
        <f>BW10+BW11+BW12+BW13+BW14+BW15+BW16+BW17+BW18+BW19</f>
        <v>0</v>
      </c>
      <c r="BX20" s="95">
        <f>BX10+BX11+BX12+BX13+BX14+BX15+BX16+BX17+BX18+BX19</f>
        <v>317501.02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383500</v>
      </c>
      <c r="E24" s="89">
        <v>0</v>
      </c>
      <c r="F24" s="90">
        <v>383500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37621.17</v>
      </c>
      <c r="AB24" s="97">
        <v>3165</v>
      </c>
      <c r="AC24" s="89">
        <v>0</v>
      </c>
      <c r="AD24" s="101">
        <v>3165</v>
      </c>
      <c r="AE24" s="97">
        <v>10000</v>
      </c>
      <c r="AF24" s="89">
        <v>0</v>
      </c>
      <c r="AG24" s="101">
        <v>13495.7</v>
      </c>
      <c r="AH24" s="97">
        <v>0</v>
      </c>
      <c r="AI24" s="89">
        <v>0</v>
      </c>
      <c r="AJ24" s="101">
        <v>392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396665</v>
      </c>
      <c r="BW24" s="77">
        <f t="shared" si="4"/>
        <v>0</v>
      </c>
      <c r="BX24" s="79">
        <f t="shared" si="4"/>
        <v>438173.87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3200</v>
      </c>
      <c r="E27" s="89">
        <v>0</v>
      </c>
      <c r="F27" s="90">
        <v>3200</v>
      </c>
      <c r="G27" s="88"/>
      <c r="H27" s="89"/>
      <c r="I27" s="90"/>
      <c r="J27" s="97">
        <v>487</v>
      </c>
      <c r="K27" s="89">
        <v>0</v>
      </c>
      <c r="L27" s="101">
        <v>487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13800</v>
      </c>
      <c r="AF27" s="89">
        <v>0</v>
      </c>
      <c r="AG27" s="101">
        <v>13800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17487</v>
      </c>
      <c r="BW27" s="77">
        <f t="shared" si="4"/>
        <v>0</v>
      </c>
      <c r="BX27" s="79">
        <f t="shared" si="4"/>
        <v>17487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386700</v>
      </c>
      <c r="E28" s="78">
        <f t="shared" si="5"/>
        <v>0</v>
      </c>
      <c r="F28" s="79">
        <f t="shared" si="5"/>
        <v>386700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487</v>
      </c>
      <c r="K28" s="78">
        <f t="shared" si="5"/>
        <v>0</v>
      </c>
      <c r="L28" s="77">
        <f t="shared" si="5"/>
        <v>487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37621.17</v>
      </c>
      <c r="AB28" s="98">
        <f t="shared" si="5"/>
        <v>3165</v>
      </c>
      <c r="AC28" s="78">
        <f t="shared" si="5"/>
        <v>0</v>
      </c>
      <c r="AD28" s="77">
        <f t="shared" si="5"/>
        <v>3165</v>
      </c>
      <c r="AE28" s="98">
        <f t="shared" si="5"/>
        <v>23800</v>
      </c>
      <c r="AF28" s="78">
        <f t="shared" si="5"/>
        <v>0</v>
      </c>
      <c r="AG28" s="77">
        <f t="shared" si="5"/>
        <v>27295.7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392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414152</v>
      </c>
      <c r="BW28" s="77">
        <f>BW23+BW24+BW25+BW26+BW27</f>
        <v>0</v>
      </c>
      <c r="BX28" s="95">
        <f>BX23+BX24+BX25+BX26+BX27</f>
        <v>455660.87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31917</v>
      </c>
      <c r="BM40" s="89">
        <v>0</v>
      </c>
      <c r="BN40" s="101">
        <v>31917</v>
      </c>
      <c r="BO40" s="97"/>
      <c r="BP40" s="89"/>
      <c r="BQ40" s="101"/>
      <c r="BR40" s="97"/>
      <c r="BS40" s="89"/>
      <c r="BT40" s="101"/>
      <c r="BU40" s="76"/>
      <c r="BV40" s="85">
        <f t="shared" si="10"/>
        <v>31917</v>
      </c>
      <c r="BW40" s="77">
        <f t="shared" si="10"/>
        <v>0</v>
      </c>
      <c r="BX40" s="79">
        <f t="shared" si="10"/>
        <v>31917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31917</v>
      </c>
      <c r="BM42" s="78">
        <f t="shared" si="12"/>
        <v>0</v>
      </c>
      <c r="BN42" s="77">
        <f t="shared" si="12"/>
        <v>31917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31917</v>
      </c>
      <c r="BW42" s="77">
        <f>BW38+BW39+BW40+BW41</f>
        <v>0</v>
      </c>
      <c r="BX42" s="95">
        <f>BX38+BX39+BX40+BX41</f>
        <v>31917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125000</v>
      </c>
      <c r="BP45" s="89">
        <v>0</v>
      </c>
      <c r="BQ45" s="101">
        <v>125000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125000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125000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125000</v>
      </c>
      <c r="BP46" s="78">
        <f>BP45</f>
        <v>0</v>
      </c>
      <c r="BQ46" s="95">
        <f>BQ45</f>
        <v>125000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125000</v>
      </c>
      <c r="BW46" s="77">
        <f>BW45</f>
        <v>0</v>
      </c>
      <c r="BX46" s="95">
        <f>BX45</f>
        <v>125000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121000</v>
      </c>
      <c r="BS49" s="89">
        <v>0</v>
      </c>
      <c r="BT49" s="101">
        <v>121900</v>
      </c>
      <c r="BU49" s="76"/>
      <c r="BV49" s="85">
        <f aca="true" t="shared" si="15" ref="BV49:BX50">D49+G49+J49+M49+P49+S49+V49+Y49+AB49+AE49+AH49+AK49+AN49+AQ49+AT49+AW49+AZ49+BC49+BF49+BI49+BL49+BO49+BR49</f>
        <v>121000</v>
      </c>
      <c r="BW49" s="77">
        <f t="shared" si="15"/>
        <v>0</v>
      </c>
      <c r="BX49" s="79">
        <f t="shared" si="15"/>
        <v>121900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11000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11000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131000</v>
      </c>
      <c r="BS51" s="78">
        <f>BS49+BS50</f>
        <v>0</v>
      </c>
      <c r="BT51" s="77">
        <f>BT49+BT50</f>
        <v>132900</v>
      </c>
      <c r="BU51" s="85"/>
      <c r="BV51" s="85">
        <f>BV49+BV50</f>
        <v>131000</v>
      </c>
      <c r="BW51" s="77">
        <f>BW49+BW50</f>
        <v>0</v>
      </c>
      <c r="BX51" s="95">
        <f>BX49+BX50</f>
        <v>132900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576112.52</v>
      </c>
      <c r="E53" s="86">
        <f t="shared" si="18"/>
        <v>0</v>
      </c>
      <c r="F53" s="86">
        <f t="shared" si="18"/>
        <v>597701.81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487</v>
      </c>
      <c r="K53" s="86">
        <f t="shared" si="18"/>
        <v>0</v>
      </c>
      <c r="L53" s="86">
        <f t="shared" si="18"/>
        <v>487</v>
      </c>
      <c r="M53" s="86">
        <f t="shared" si="18"/>
        <v>6170</v>
      </c>
      <c r="N53" s="86">
        <f t="shared" si="18"/>
        <v>0</v>
      </c>
      <c r="O53" s="86">
        <f t="shared" si="18"/>
        <v>10900.5</v>
      </c>
      <c r="P53" s="86">
        <f t="shared" si="18"/>
        <v>0</v>
      </c>
      <c r="Q53" s="86">
        <f t="shared" si="18"/>
        <v>0</v>
      </c>
      <c r="R53" s="86">
        <f t="shared" si="18"/>
        <v>643.1700000000001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37621.17</v>
      </c>
      <c r="AB53" s="86">
        <f t="shared" si="18"/>
        <v>29686.87</v>
      </c>
      <c r="AC53" s="86">
        <f t="shared" si="18"/>
        <v>0</v>
      </c>
      <c r="AD53" s="86">
        <f t="shared" si="18"/>
        <v>30070.07</v>
      </c>
      <c r="AE53" s="86">
        <f t="shared" si="18"/>
        <v>54850</v>
      </c>
      <c r="AF53" s="86">
        <f t="shared" si="18"/>
        <v>0</v>
      </c>
      <c r="AG53" s="86">
        <f t="shared" si="18"/>
        <v>58607.17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392</v>
      </c>
      <c r="AK53" s="86">
        <f t="shared" si="19"/>
        <v>8050</v>
      </c>
      <c r="AL53" s="86">
        <f t="shared" si="19"/>
        <v>0</v>
      </c>
      <c r="AM53" s="86">
        <f t="shared" si="19"/>
        <v>10415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8914.54</v>
      </c>
      <c r="BJ53" s="86">
        <f t="shared" si="19"/>
        <v>0</v>
      </c>
      <c r="BK53" s="86">
        <f t="shared" si="19"/>
        <v>3910</v>
      </c>
      <c r="BL53" s="86">
        <f t="shared" si="19"/>
        <v>54331</v>
      </c>
      <c r="BM53" s="86">
        <f t="shared" si="19"/>
        <v>0</v>
      </c>
      <c r="BN53" s="86">
        <f t="shared" si="19"/>
        <v>54331</v>
      </c>
      <c r="BO53" s="86">
        <f t="shared" si="19"/>
        <v>125000</v>
      </c>
      <c r="BP53" s="86">
        <f t="shared" si="19"/>
        <v>0</v>
      </c>
      <c r="BQ53" s="86">
        <f t="shared" si="19"/>
        <v>125000</v>
      </c>
      <c r="BR53" s="86">
        <f t="shared" si="19"/>
        <v>131000</v>
      </c>
      <c r="BS53" s="86">
        <f t="shared" si="19"/>
        <v>0</v>
      </c>
      <c r="BT53" s="86">
        <f t="shared" si="19"/>
        <v>132900</v>
      </c>
      <c r="BU53" s="86">
        <f>BU8</f>
        <v>0</v>
      </c>
      <c r="BV53" s="102">
        <f>BV8+BV20+BV28+BV35+BV42+BV46+BV51</f>
        <v>994601.9299999999</v>
      </c>
      <c r="BW53" s="87">
        <f>BW20+BW28+BW35+BW42+BW46+BW51</f>
        <v>0</v>
      </c>
      <c r="BX53" s="87">
        <f>BX20+BX28+BX35+BX42+BX46+BX51</f>
        <v>1062978.8900000001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8300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678.67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8978.67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24810.71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70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25600</v>
      </c>
      <c r="AC12" s="89">
        <v>0</v>
      </c>
      <c r="AD12" s="90"/>
      <c r="AE12" s="91">
        <v>29000</v>
      </c>
      <c r="AF12" s="89">
        <v>0</v>
      </c>
      <c r="AG12" s="90"/>
      <c r="AH12" s="91"/>
      <c r="AI12" s="89"/>
      <c r="AJ12" s="90"/>
      <c r="AK12" s="91">
        <v>4300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83780.70999999999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2250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3750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21029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21029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7300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2494.07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>
        <v>0</v>
      </c>
      <c r="AO19" s="89">
        <v>0</v>
      </c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11206.25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21000.32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182410.71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5264.07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27850</v>
      </c>
      <c r="AC20" s="78">
        <f t="shared" si="1"/>
        <v>0</v>
      </c>
      <c r="AD20" s="77">
        <f t="shared" si="1"/>
        <v>0</v>
      </c>
      <c r="AE20" s="98">
        <f t="shared" si="1"/>
        <v>29678.67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8050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11206.25</v>
      </c>
      <c r="BJ20" s="78">
        <f t="shared" si="1"/>
        <v>0</v>
      </c>
      <c r="BK20" s="77">
        <f t="shared" si="1"/>
        <v>0</v>
      </c>
      <c r="BL20" s="98">
        <f t="shared" si="1"/>
        <v>21029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285488.7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32526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32526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32526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32526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125000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125000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131000</v>
      </c>
      <c r="BS51" s="78">
        <f>BS49+BS50</f>
        <v>0</v>
      </c>
      <c r="BT51" s="77">
        <f>BT49+BT50</f>
        <v>0</v>
      </c>
      <c r="BU51" s="85"/>
      <c r="BV51" s="85">
        <f>BV49+BV50</f>
        <v>131000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182410.71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5264.07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27850</v>
      </c>
      <c r="AC53" s="86">
        <f t="shared" si="11"/>
        <v>0</v>
      </c>
      <c r="AD53" s="86">
        <f t="shared" si="11"/>
        <v>0</v>
      </c>
      <c r="AE53" s="86">
        <f t="shared" si="11"/>
        <v>29678.67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8050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11206.25</v>
      </c>
      <c r="BJ53" s="86">
        <f t="shared" si="11"/>
        <v>0</v>
      </c>
      <c r="BK53" s="86">
        <f t="shared" si="11"/>
        <v>0</v>
      </c>
      <c r="BL53" s="86">
        <f t="shared" si="11"/>
        <v>53555</v>
      </c>
      <c r="BM53" s="86">
        <f t="shared" si="11"/>
        <v>0</v>
      </c>
      <c r="BN53" s="86">
        <f t="shared" si="11"/>
        <v>0</v>
      </c>
      <c r="BO53" s="86">
        <f t="shared" si="11"/>
        <v>125000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574014.7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110500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8300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678.67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8978.67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23800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70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25600</v>
      </c>
      <c r="AC12" s="89">
        <v>0</v>
      </c>
      <c r="AD12" s="90"/>
      <c r="AE12" s="91">
        <v>29000</v>
      </c>
      <c r="AF12" s="89">
        <v>0</v>
      </c>
      <c r="AG12" s="90"/>
      <c r="AH12" s="91"/>
      <c r="AI12" s="89"/>
      <c r="AJ12" s="90"/>
      <c r="AK12" s="91">
        <v>4300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82770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2700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2250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3750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39700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19625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19625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6124.92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2471.38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>
        <v>0</v>
      </c>
      <c r="AO19" s="89">
        <v>0</v>
      </c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13414.73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22011.03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180224.92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5241.38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27850</v>
      </c>
      <c r="AC20" s="78">
        <f t="shared" si="1"/>
        <v>0</v>
      </c>
      <c r="AD20" s="77">
        <f t="shared" si="1"/>
        <v>0</v>
      </c>
      <c r="AE20" s="98">
        <f t="shared" si="1"/>
        <v>29678.67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8050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13414.73</v>
      </c>
      <c r="BJ20" s="78">
        <f t="shared" si="1"/>
        <v>0</v>
      </c>
      <c r="BK20" s="77">
        <f t="shared" si="1"/>
        <v>0</v>
      </c>
      <c r="BL20" s="98">
        <f t="shared" si="1"/>
        <v>19625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284084.69999999995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33930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33930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33930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33930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125000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125000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131000</v>
      </c>
      <c r="BS51" s="78">
        <f>BS49+BS50</f>
        <v>0</v>
      </c>
      <c r="BT51" s="77">
        <f>BT49+BT50</f>
        <v>0</v>
      </c>
      <c r="BU51" s="85"/>
      <c r="BV51" s="85">
        <f>BV49+BV50</f>
        <v>131000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180224.92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5241.38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27850</v>
      </c>
      <c r="AC53" s="86">
        <f t="shared" si="11"/>
        <v>0</v>
      </c>
      <c r="AD53" s="86">
        <f t="shared" si="11"/>
        <v>0</v>
      </c>
      <c r="AE53" s="86">
        <f t="shared" si="11"/>
        <v>29678.67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8050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13414.73</v>
      </c>
      <c r="BJ53" s="86">
        <f t="shared" si="11"/>
        <v>0</v>
      </c>
      <c r="BK53" s="86">
        <f t="shared" si="11"/>
        <v>0</v>
      </c>
      <c r="BL53" s="86">
        <f t="shared" si="11"/>
        <v>53555</v>
      </c>
      <c r="BM53" s="86">
        <f t="shared" si="11"/>
        <v>0</v>
      </c>
      <c r="BN53" s="86">
        <f t="shared" si="11"/>
        <v>0</v>
      </c>
      <c r="BO53" s="86">
        <f t="shared" si="11"/>
        <v>125000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574014.7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2017-02-16T11:15:22Z</dcterms:modified>
  <cp:category/>
  <cp:version/>
  <cp:contentType/>
  <cp:contentStatus/>
</cp:coreProperties>
</file>